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200" windowHeight="11535"/>
  </bookViews>
  <sheets>
    <sheet name="22楼套房改造预算"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<sst xmlns="http://schemas.openxmlformats.org/spreadsheetml/2006/main" count="239" uniqueCount="162">
  <si>
    <t>综合康复病区1号病房设计及装修改造工程预算清单</t>
  </si>
  <si>
    <t>序号</t>
  </si>
  <si>
    <t>项目名称</t>
  </si>
  <si>
    <t>项目特征</t>
  </si>
  <si>
    <t>计量单位</t>
  </si>
  <si>
    <t>暂定工程量</t>
  </si>
  <si>
    <t>全费用综合单价（元）</t>
  </si>
  <si>
    <t>合价（元）</t>
  </si>
  <si>
    <t>备注</t>
  </si>
  <si>
    <t>一</t>
  </si>
  <si>
    <t>拆除工程</t>
  </si>
  <si>
    <t>客厅及病房</t>
  </si>
  <si>
    <t>地胶拆除</t>
  </si>
  <si>
    <t>1、拆除现有的地胶。地胶的胶水铲除干净
2、地胶转运至政府指定倒场</t>
  </si>
  <si>
    <t>㎡</t>
  </si>
  <si>
    <t>石膏板吊顶拆除</t>
  </si>
  <si>
    <t>1.拆除的基层类型 ：综合考虑
2.龙骨及饰面种类：综合考虑
3.拆除建渣转运至政府指定倒场
4、灯具、吊帘轨、风口、拆除综合考虑在内，烟感做保护</t>
  </si>
  <si>
    <t>墙面腻子及乳胶漆、墙布拆除</t>
  </si>
  <si>
    <t>1.拆除材料：乳胶漆及腻子、墙布
2、拆除建渣转运至政府指定倒场</t>
  </si>
  <si>
    <t>窗帘及轨道保护性拆除</t>
  </si>
  <si>
    <t>1、保护性拆除窗帘及轨道
2、拆除后的窗帘及轨道转运至甲方指定地点</t>
  </si>
  <si>
    <t>墙面柜体拆除</t>
  </si>
  <si>
    <t>1、拆除柜体，柜体规格综合考虑
2、拆除柜体建渣至政府指定倒场</t>
  </si>
  <si>
    <t>拆除橱柜</t>
  </si>
  <si>
    <t>1、规格：综合考虑
2、拆除柜体建渣至政府指定倒场</t>
  </si>
  <si>
    <t>m</t>
  </si>
  <si>
    <t>拆除厨盆</t>
  </si>
  <si>
    <t>1、材质及规格：综合考虑
2、包含拆除龙头拆除、金属软管、下水管拆除</t>
  </si>
  <si>
    <t>套</t>
  </si>
  <si>
    <t>玻璃背景墙拆除</t>
  </si>
  <si>
    <t>1、拆除背景玻璃墙，玻璃厚度综合考虑
2、拆除建渣至政府指定倒场</t>
  </si>
  <si>
    <t>拆除门</t>
  </si>
  <si>
    <t>1、门材质及规格：综合考虑
2、拆除建渣至政府指定倒场</t>
  </si>
  <si>
    <t>水电拆除</t>
  </si>
  <si>
    <t>1、拆除房间的管线、开关、插座。部分医疗管线、插座需要保留，拆除时进行保护。</t>
  </si>
  <si>
    <t>项</t>
  </si>
  <si>
    <t>医疗设备保护性拆除</t>
  </si>
  <si>
    <t>1、医疗设备保护性拆除，包含呼叫系统、氧气系统等所有医疗系统</t>
  </si>
  <si>
    <t>卫生间</t>
  </si>
  <si>
    <t>拆除铝扣板吊顶</t>
  </si>
  <si>
    <t>1.拆除的基层类型 ：综合考虑
2.龙骨及饰面种类：综合考虑
3.拆除建渣转运至政府指定倒场
4、灯具、拉帘吊轨等拆除综合考虑在内。</t>
  </si>
  <si>
    <t>拆除马桶</t>
  </si>
  <si>
    <t>1、拆除马桶
2、拆除建渣转运至政府指定倒场</t>
  </si>
  <si>
    <t>拆除一体式台盆</t>
  </si>
  <si>
    <t>1、规格及材质：综合考虑
2、拆除建渣转运至政府指定倒场</t>
  </si>
  <si>
    <t>拆除不锈钢拉手</t>
  </si>
  <si>
    <t>1、材质及规格：综合考虑
2、包含台盆拉手、马桶拉手、淋浴拉手
3、拆除建渣转运至政府指定倒场</t>
  </si>
  <si>
    <t>拆除淋浴一套</t>
  </si>
  <si>
    <t>1、材质及规格：综合考虑
2、拆除建渣转运至政府指定倒场</t>
  </si>
  <si>
    <t>拆除浴帘杆</t>
  </si>
  <si>
    <t>拆除地砖</t>
  </si>
  <si>
    <t>1、地砖规格：综合考虑
2、拆除包含砂浆粘接层
3、拆除建渣转运至政府指定倒场</t>
  </si>
  <si>
    <t>拆除墙砖</t>
  </si>
  <si>
    <t>拆除混凝土保护层</t>
  </si>
  <si>
    <t>1、厚度：综合考虑
2、拆除建渣转运至政府指定倒场</t>
  </si>
  <si>
    <t>拆除墙面抹灰</t>
  </si>
  <si>
    <t>拆除回填层</t>
  </si>
  <si>
    <t>拆除卷材</t>
  </si>
  <si>
    <t>1、卷材类型：综合考虑
2、拆除建渣转运至政府指定倒场</t>
  </si>
  <si>
    <t>1、拆除管、线、开关、插座</t>
  </si>
  <si>
    <t>二</t>
  </si>
  <si>
    <t>新建</t>
  </si>
  <si>
    <t>病房及客厅</t>
  </si>
  <si>
    <t>喷淋改造</t>
  </si>
  <si>
    <t>1、拆除原有的喷淋，增长或缩支管使所有的喷淋标高一致
2、支管管径：DN25，连接方式：螺纹连接
3、喷淋材质规格：DN20不锈钢喷淋、下喷、包含装饰盖
4、施工单位配合甲方放水、放水费费用由甲方进行承担
5、施工单位对管道进行试压</t>
  </si>
  <si>
    <t>个</t>
  </si>
  <si>
    <t>风口改造</t>
  </si>
  <si>
    <t>1、材质及规格：材质铝合金，规格综合考虑
2、包含空调的进风口、出风口、新风风口
3、由于原有的风口位置变更，通风管道增加，增加风管、支架、软连接等相关费用，由投标综合考虑
4、具体详见效果图</t>
  </si>
  <si>
    <t>烟感安装</t>
  </si>
  <si>
    <t>1、安装烟感、烟感利旧
2、施工时间需烟感进行封闭，避免触发烟感报警</t>
  </si>
  <si>
    <t>天棚吊顶（含叠级及异形）</t>
  </si>
  <si>
    <t>1.吊顶基层：钢筋混凝土楼板
2.吊顶形式、吊杆规格、高度：M8全牙吊杆,间距≤1200mm
3.龙骨材料种类、规格、中距：承载龙骨C38×12×1.0mm,间距≤1200mm；C50x19x0.5轻钢次龙骨,间距400mm；DU30x20x20边龙骨
4.面层：单层12mm厚石膏板（造型部位用9mm阻燃板+12mm厚石膏板））
5.含风口加固、灯具加固（含预留的灯具位加固）及转角加固等措施，投标单位综合考虑
6.清单工程量按水平投影面积计算
7.其他未尽事宜满足图纸、招标文件及国家现行施工规范要</t>
  </si>
  <si>
    <t>弧形窗帘盒</t>
  </si>
  <si>
    <t>1、龙骨材料种类、规格、中距：承载龙骨C38×12×1.0mm,间距≤1200mm；C50x19x0.5轻钢次龙骨,间距400mm；DU30x20x20边龙骨
2、基层板：9mm阻燃板
3、饰面板：12mm石膏板
4、其他未尽事宜满足图纸、招标文件及国家现行施工规范要</t>
  </si>
  <si>
    <t>地胶</t>
  </si>
  <si>
    <t>1、地面基层清理
2、用自流平找平地面
3、地胶：2mm同质透心地胶、颜色满足甲方要求</t>
  </si>
  <si>
    <t>铝合金踢脚线</t>
  </si>
  <si>
    <t>1、材质及规格：6cm铝合金踢脚线</t>
  </si>
  <si>
    <t>柜体</t>
  </si>
  <si>
    <t>1、柜体规格：综合考虑
2、柜体背板：9mm，柜体板材厚度：18mm
3、板材环保等级达到ENF级
4、柜体包含拉手、铰链、合页等所有五金费用
5、免漆板环保等级不低于E0级，兔宝宝、千年舟、莫干山、大王椰同等级品牌</t>
  </si>
  <si>
    <t>橱柜</t>
  </si>
  <si>
    <t>1、橱柜规格：1600*600*850mm
2、台面：20mm人造石
3、柜门免漆板环保等级不低于E0级，兔宝宝、千年舟、莫干山、大王椰同等级品牌
3、其余做法详甲方要求</t>
  </si>
  <si>
    <t>玻璃背景墙</t>
  </si>
  <si>
    <t>1.基层板：12mm阻燃板
2.材料种类：8mm厚背胶玻璃 ，花纹颜色以最终选样为准，规格综合考虑
3.固定方式：综合考虑
4.造型、刨槽、弯折、收口、开孔、剪版等综合考虑在综合单价中
5.具体材料、做法详见图纸及经批准的施工单位二次深化，满足设计、施工、验收规范，满足图纸及合同等文件要求，所报价格须包含完成此项目所必需的一切工作内容
6.装饰材料需先提供样品，经各方定样认可后方可订货施工</t>
  </si>
  <si>
    <t>不锈钢龙头</t>
  </si>
  <si>
    <t>1.名称：洗手盆水龙头
2.规格型号：详洁具规范表
3.包含洁具供应及安装，给水管安装涉及的剔槽、接管、配管、管件，给水软管，角阀，试验等洁具安装涉及的所有工程内容
4、品牌：箭牌、九牧、TOTO、科勒、高仪同等级别品牌
5、甲方选样</t>
  </si>
  <si>
    <t>洗手盆</t>
  </si>
  <si>
    <t>1、规格及材质：详设计</t>
  </si>
  <si>
    <t>五孔插座</t>
  </si>
  <si>
    <t>1.名称：五孔插座
2.型号、规格：250V 10A
3.安装方式：综合考虑
4.包含接线等工作内容
5.其余符合规范及要求
6、公牛、德力西、正泰同等级品牌</t>
  </si>
  <si>
    <t>开关</t>
  </si>
  <si>
    <t>1.名称：单联单控开关 
2.型号、规格：250V 10A 
3.安装方式：综合考虑
4.包含接线等工作内容
5.其余符合规范及要求
6.公牛、德力西、正泰同等级品牌</t>
  </si>
  <si>
    <t>空调面板</t>
  </si>
  <si>
    <t>1.名称：空调面板
2.型号、规格：86型 
3.安装方式：综合考虑
4.包含接线等工作内容
5.其余符合规范及要求</t>
  </si>
  <si>
    <t>筒灯</t>
  </si>
  <si>
    <t>1.名称：嵌装筒灯
2.技术参数：12W,4000K
3.安装方式：综合考虑
4.其他：包含灯具供应及安装、接线、金属软管、支吊架制安、防火处理（如有）、接地、调试等设计及规范要求的所有工序及工程内容
5、品牌：三雄极光、欧普、雷士、佛山、公牛同等级品牌</t>
  </si>
  <si>
    <t>吸顶灯</t>
  </si>
  <si>
    <t>1.名称：吸顶灯（含节能控制开关）
2.型号、规格：详设计
3.安装形式：吸顶
4.包含：灯具的供应安装、灯具附件配套（如有支吊架、吊杆、吊链等），接线盒到灯座处的软管及线缆供应、接线试亮等）
5.未尽事宜和其他：达到设计规范、施工规范、施工图规定及合同要求，为满足达到正常工作而必须投入的工作
6.5、品牌：三雄极光、欧普、雷士、佛山、公牛同等级品牌</t>
  </si>
  <si>
    <t>墙面碳晶板</t>
  </si>
  <si>
    <t>1、基层板：9mm阻燃板
2、饰面板：8mm防撞碳晶板、燃烧等级：B1，铝合金收边条综合考虑在报价内
3、颜色甲方选样</t>
  </si>
  <si>
    <t>水电改造</t>
  </si>
  <si>
    <t>1、给排水管、穿线管、强弱电线综合考虑，剔槽及修复综合考虑</t>
  </si>
  <si>
    <t>窗帘安装</t>
  </si>
  <si>
    <t>1、材料：不透光窗帘、褶皱系数综合考虑
2、包含轨道杆
3、颜色及样式甲方选样</t>
  </si>
  <si>
    <t>室内吊轨帘</t>
  </si>
  <si>
    <t>1、轨道：铝合金材质，壁厚1.5mm。含U型轨一套、L型轨一套。
2、含输液吊杆一套
3、窗帘：医用窗帘</t>
  </si>
  <si>
    <t>医疗设备安装</t>
  </si>
  <si>
    <t>1、包含呼叫系统、氧气系统等所有的设备安装。氧气系统在甲方的指导下进行安装
2、设备利旧按照</t>
  </si>
  <si>
    <t>1项</t>
  </si>
  <si>
    <t>地面找平层</t>
  </si>
  <si>
    <t>1.材料种类：水泥砂浆
2.厚度：20mm厚度找平层
3.基层处理：清理基层，刷水泥浆结合层一道(水灰比综合考虑)
4.其它：满足施工规范及发包人要求</t>
  </si>
  <si>
    <t>墙面抹灰</t>
  </si>
  <si>
    <t>1.墙体部位、类型:墙体类型综合考虑
2.抹灰砂浆厚度:15mm
3.砂浆强度、干混、湿拌综合考虑
4.分格缝宽度、材料种类:综合考虑
5.刷素水泥浆或建筑胶水泥浆
6.部分原始墙面抹灰需注意新老抹灰层的交接面处理符合质量及相关要求
7.其它：满足施工规范及发包人要求</t>
  </si>
  <si>
    <t>地面防水</t>
  </si>
  <si>
    <t>1.基层清理，满足施工界面要求
2.防水膜品种：JS-II聚合物水泥防水涂料
3.涂膜厚度、遍数：1.5mm厚，遍数综合
4.增强材料种类：管道、烟道、地漏周边250mm范围内附加防水层一道,并加玻纤无纺布;其它阴阳角部位(包括门洞处)附加玻纤无纺布一道，工程量不再另计，综合考虑到报价中，其它要求满足规范要求
5.反边高度：按施工要求
6.其它：满足施工规范及发包人要求</t>
  </si>
  <si>
    <t>墙面防水</t>
  </si>
  <si>
    <t>墙面抗裂砂浆</t>
  </si>
  <si>
    <t>1、挂网
2、5mm抗裂砂浆</t>
  </si>
  <si>
    <t>地面砂浆保护层</t>
  </si>
  <si>
    <t>1.材料种类：水泥砂浆
2.厚度：20mm厚度保护层
3.基层处理：清理基层，刷水泥浆结合层一道(水灰比综合考虑)
4.其它：满足施工规范及发包人要求</t>
  </si>
  <si>
    <t>地面回填</t>
  </si>
  <si>
    <t>1、陶粒回填
2、回填厚度：综合考虑</t>
  </si>
  <si>
    <t>地面细石混凝土</t>
  </si>
  <si>
    <t>1、混凝土厚度：5cm
2、混凝土等级：C20</t>
  </si>
  <si>
    <t>地面贴砖</t>
  </si>
  <si>
    <t>1.基层处理：清理、 素水泥浆一道，满足施工要求
2.结合层厚度、种类：20mm厚1:2干硬性水泥砂浆，上洒2mm厚干水泥并洒清水适量
3.面层材料、规格：600*600防滑地砖 T-01，具体以设计封样为准综合考虑
4.嵌缝材料种类：配色水泥浆擦缝
5.排版、切割、开孔、磨边、倒角、清洗、擦缝及防护等全部内容包含在报价中
6.装饰材料需先提供样品，经各方定样认可后方可订货施工
7.品牌：蒙娜丽莎、斯米克、诺贝尔、鹰牌、东鹏同等级</t>
  </si>
  <si>
    <t>墙面贴砖</t>
  </si>
  <si>
    <t>1.墙体类型：综合考虑
2.结合层厚度、种类：7mm厚水泥砂浆粘接层（加建筑胶适量）
3.面层材料品种、规格、颜色：600*300*8mm瓷砖，具体以设计封样为准综合考虑
4.嵌缝材料种类：专用勾缝剂勾缝
5.排版、切割、开孔、磨边、倒角、清洗、擦缝及防护等全部内容包含在报价中
6.装饰材料需先提供样品，经各方定样认可后方可订货施工
7.品牌：蒙娜丽莎、斯米克、诺贝尔、鹰牌、东鹏同等级</t>
  </si>
  <si>
    <t>地漏</t>
  </si>
  <si>
    <t>1.名称：地漏DN50
2.规格型号：以设计选型为准
3.包含地漏供应及安装等所有工程内容
4.科勒、箭牌、九牧、TOTO同等级品牌</t>
  </si>
  <si>
    <t>智能马桶</t>
  </si>
  <si>
    <t>1.名称：坐便器
2.规格型号：详设计
3.包含洁具供应及安装，下水管供应及安装，给水管安装涉及的剔槽、改管、接管、配管、管件，给水软管，角阀，试验等洁具安装涉及的所有工程内容
4.品牌：箭牌、九牧、TOTO、科勒、高仪同等级别品牌</t>
  </si>
  <si>
    <t>铝扣板吊顶</t>
  </si>
  <si>
    <t>1.吊顶形式：平顶天棚
2.龙骨材质、种类及规格：轻钢龙骨及吊筋等，配套吊挂件、边龙骨等配件、孔洞位置所占吊顶龙骨综合考虑在单价中
3.面层材料种类、规格：300*600*1mm白色铝合金方板吊顶
4.铝合金边条、局部加固综合考虑在综合单价中
5.报价中需考虑龙骨悬吊系统制作安装费用，结算时不另行计算，并综合考虑龙骨悬挂系统因层高不同引起的差异
6.施工难度、辅材、侧面封板、开孔、凹缝、收边收口等均包含在综合单价中，结算时不调整
7.装饰材料需先提供样品，经各方定样认可后方可订货施工</t>
  </si>
  <si>
    <t>洗手台</t>
  </si>
  <si>
    <t>1详设计
2、具体尺寸结合现场实际情况</t>
  </si>
  <si>
    <t>五合一暖风灯</t>
  </si>
  <si>
    <t>1规格：300*600
2、品牌：欧普、九牧、公牛同等级品牌</t>
  </si>
  <si>
    <t>五合一暖风灯开关</t>
  </si>
  <si>
    <t>1.型号：86型</t>
  </si>
  <si>
    <t>1、给排水管、穿线管、强电线综合考虑，剔槽及修复综合考虑</t>
  </si>
  <si>
    <t>不锈钢扶手</t>
  </si>
  <si>
    <t>1、材质：304不锈钢
2、样式综合考虑
3、扶手包含马桶扶手、淋浴扶手、洗手台扶手</t>
  </si>
  <si>
    <t>不锈钢置物架</t>
  </si>
  <si>
    <t>1、材质：304不锈钢
2、甲方选样</t>
  </si>
  <si>
    <t>淋浴器</t>
  </si>
  <si>
    <t>1、材质：304不锈钢
2、样式详设计</t>
  </si>
  <si>
    <t>不锈钢厕纸架</t>
  </si>
  <si>
    <t>等电位端子箱</t>
  </si>
  <si>
    <t>1、利旧安装</t>
  </si>
  <si>
    <t>成品银镜箱</t>
  </si>
  <si>
    <t>1、详设计</t>
  </si>
  <si>
    <t>浴杆浴帘</t>
  </si>
  <si>
    <t>三</t>
  </si>
  <si>
    <t>措施</t>
  </si>
  <si>
    <t>地面成品保护</t>
  </si>
  <si>
    <t>材料搬运</t>
  </si>
  <si>
    <t>完工保洁</t>
  </si>
  <si>
    <t>效果图</t>
  </si>
  <si>
    <t>1、中标单位根据甲方意见设计效果图</t>
  </si>
  <si>
    <t>合计（元）</t>
  </si>
  <si>
    <t>含税、材料及辅材、五金配件、施工机具、运输、措施、规费、人工、建渣清运（运出院外）、现场成品保护等费用</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</si>
</sst>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2">
    <font>
      <sz val="11"/>
      <color theme="1"/>
      <name val="宋体"/>
      <charset val="134"/>
      <scheme val="minor"/>
    </font>
    <font>
      <b/>
      <sz val="11"/>
      <color theme="1"/>
      <name val="宋体"/>
      <charset val="134"/>
      <scheme val="minor"/>
    </font>
    <font>
      <sz val="9"/>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4"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5" applyNumberFormat="0" applyFill="0" applyAlignment="0" applyProtection="0">
      <alignment vertical="center"/>
    </xf>
    <xf numFmtId="0" fontId="9" fillId="0" borderId="5" applyNumberFormat="0" applyFill="0" applyAlignment="0" applyProtection="0">
      <alignment vertical="center"/>
    </xf>
    <xf numFmtId="0" fontId="10" fillId="0" borderId="6" applyNumberFormat="0" applyFill="0" applyAlignment="0" applyProtection="0">
      <alignment vertical="center"/>
    </xf>
    <xf numFmtId="0" fontId="10" fillId="0" borderId="0" applyNumberFormat="0" applyFill="0" applyBorder="0" applyAlignment="0" applyProtection="0">
      <alignment vertical="center"/>
    </xf>
    <xf numFmtId="0" fontId="11" fillId="3" borderId="7" applyNumberFormat="0" applyAlignment="0" applyProtection="0">
      <alignment vertical="center"/>
    </xf>
    <xf numFmtId="0" fontId="12" fillId="4" borderId="8" applyNumberFormat="0" applyAlignment="0" applyProtection="0">
      <alignment vertical="center"/>
    </xf>
    <xf numFmtId="0" fontId="13" fillId="4" borderId="7" applyNumberFormat="0" applyAlignment="0" applyProtection="0">
      <alignment vertical="center"/>
    </xf>
    <xf numFmtId="0" fontId="14" fillId="5" borderId="9" applyNumberFormat="0" applyAlignment="0" applyProtection="0">
      <alignment vertical="center"/>
    </xf>
    <xf numFmtId="0" fontId="15" fillId="0" borderId="10" applyNumberFormat="0" applyFill="0" applyAlignment="0" applyProtection="0">
      <alignment vertical="center"/>
    </xf>
    <xf numFmtId="0" fontId="16" fillId="0" borderId="11"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18">
    <xf numFmtId="0" fontId="0" fillId="0" borderId="0" xfId="0">
      <alignment vertical="center"/>
    </xf>
    <xf numFmtId="0" fontId="0" fillId="0" borderId="0" xfId="0" applyAlignment="1">
      <alignment horizontal="center" vertical="center"/>
    </xf>
    <xf numFmtId="176" fontId="0" fillId="0" borderId="0" xfId="0" applyNumberFormat="1" applyAlignment="1">
      <alignment horizontal="center" vertical="center"/>
    </xf>
    <xf numFmtId="0" fontId="1" fillId="0" borderId="0" xfId="0" applyFont="1" applyAlignment="1">
      <alignment horizontal="center" vertical="center"/>
    </xf>
    <xf numFmtId="176" fontId="1" fillId="0" borderId="0" xfId="0" applyNumberFormat="1" applyFont="1" applyAlignment="1">
      <alignment horizontal="center" vertical="center"/>
    </xf>
    <xf numFmtId="0" fontId="2" fillId="0" borderId="1" xfId="0" applyFont="1" applyBorder="1" applyAlignment="1">
      <alignment horizontal="center" vertical="center" wrapText="1"/>
    </xf>
    <xf numFmtId="176" fontId="2" fillId="0" borderId="1" xfId="0" applyNumberFormat="1"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left" vertical="center" wrapText="1"/>
    </xf>
    <xf numFmtId="176" fontId="2" fillId="0" borderId="1" xfId="0" applyNumberFormat="1" applyFont="1" applyBorder="1" applyAlignment="1">
      <alignment horizontal="center" vertical="center"/>
    </xf>
    <xf numFmtId="0" fontId="2" fillId="0" borderId="1" xfId="0" applyFont="1" applyBorder="1" applyAlignment="1">
      <alignment horizontal="justify" vertical="center"/>
    </xf>
    <xf numFmtId="0" fontId="2" fillId="0" borderId="1" xfId="0" applyFont="1" applyBorder="1" applyAlignment="1">
      <alignment horizontal="justify"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1" xfId="0" applyFont="1" applyBorder="1" applyAlignment="1">
      <alignment horizontal="left" vertical="center"/>
    </xf>
    <xf numFmtId="0" fontId="0" fillId="0" borderId="1"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4"/>
  <sheetViews>
    <sheetView tabSelected="1" topLeftCell="A10" workbookViewId="0">
      <selection activeCell="K8" sqref="K8"/>
    </sheetView>
  </sheetViews>
  <sheetFormatPr defaultColWidth="9" defaultRowHeight="13.5" outlineLevelCol="7"/>
  <cols>
    <col min="1" max="1" width="3.225" customWidth="1"/>
    <col min="2" max="2" width="13.225" customWidth="1"/>
    <col min="3" max="3" width="36.1083333333333" customWidth="1"/>
    <col min="4" max="4" width="7" style="1" customWidth="1"/>
    <col min="5" max="5" width="9.88333333333333" style="2" customWidth="1"/>
    <col min="6" max="6" width="9" style="1"/>
    <col min="7" max="7" width="11.225" style="2" customWidth="1"/>
    <col min="8" max="8" width="15" customWidth="1"/>
  </cols>
  <sheetData>
    <row r="1" spans="1:8">
      <c r="A1" s="3" t="s">
        <v>0</v>
      </c>
      <c r="B1" s="3"/>
      <c r="C1" s="3"/>
      <c r="D1" s="3"/>
      <c r="E1" s="4"/>
      <c r="F1" s="3"/>
      <c r="G1" s="4"/>
      <c r="H1" s="3"/>
    </row>
    <row r="2" ht="22.5" spans="1:8">
      <c r="A2" s="5" t="s">
        <v>1</v>
      </c>
      <c r="B2" s="5" t="s">
        <v>2</v>
      </c>
      <c r="C2" s="5" t="s">
        <v>3</v>
      </c>
      <c r="D2" s="5" t="s">
        <v>4</v>
      </c>
      <c r="E2" s="6" t="s">
        <v>5</v>
      </c>
      <c r="F2" s="5" t="s">
        <v>6</v>
      </c>
      <c r="G2" s="6" t="s">
        <v>7</v>
      </c>
      <c r="H2" s="5" t="s">
        <v>8</v>
      </c>
    </row>
    <row r="3" spans="1:8">
      <c r="A3" s="5" t="s">
        <v>9</v>
      </c>
      <c r="B3" s="5" t="s">
        <v>10</v>
      </c>
      <c r="C3" s="5"/>
      <c r="D3" s="5"/>
      <c r="E3" s="6"/>
      <c r="F3" s="5"/>
      <c r="G3" s="6"/>
      <c r="H3" s="5"/>
    </row>
    <row r="4" spans="1:8">
      <c r="A4" s="7" t="s">
        <v>11</v>
      </c>
      <c r="B4" s="8"/>
      <c r="C4" s="5"/>
      <c r="D4" s="5"/>
      <c r="E4" s="6"/>
      <c r="F4" s="5"/>
      <c r="G4" s="6"/>
      <c r="H4" s="5"/>
    </row>
    <row r="5" ht="30" customHeight="1" spans="1:8">
      <c r="A5" s="9">
        <v>1</v>
      </c>
      <c r="B5" s="5" t="s">
        <v>12</v>
      </c>
      <c r="C5" s="10" t="s">
        <v>13</v>
      </c>
      <c r="D5" s="9" t="s">
        <v>14</v>
      </c>
      <c r="E5" s="11">
        <f>65.46+51.16*0.1</f>
        <v>70.576</v>
      </c>
      <c r="F5" s="9"/>
      <c r="G5" s="11"/>
      <c r="H5" s="9"/>
    </row>
    <row r="6" ht="56.25" spans="1:8">
      <c r="A6" s="9">
        <v>2</v>
      </c>
      <c r="B6" s="5" t="s">
        <v>15</v>
      </c>
      <c r="C6" s="10" t="s">
        <v>16</v>
      </c>
      <c r="D6" s="9" t="s">
        <v>14</v>
      </c>
      <c r="E6" s="11">
        <v>65.47</v>
      </c>
      <c r="F6" s="9"/>
      <c r="G6" s="11"/>
      <c r="H6" s="12"/>
    </row>
    <row r="7" ht="30" customHeight="1" spans="1:8">
      <c r="A7" s="9">
        <v>3</v>
      </c>
      <c r="B7" s="5" t="s">
        <v>17</v>
      </c>
      <c r="C7" s="13" t="s">
        <v>18</v>
      </c>
      <c r="D7" s="9" t="s">
        <v>14</v>
      </c>
      <c r="E7" s="11">
        <f>51.17*2.6</f>
        <v>133.042</v>
      </c>
      <c r="F7" s="9"/>
      <c r="G7" s="11"/>
      <c r="H7" s="10"/>
    </row>
    <row r="8" ht="30" customHeight="1" spans="1:8">
      <c r="A8" s="9">
        <v>4</v>
      </c>
      <c r="B8" s="5" t="s">
        <v>19</v>
      </c>
      <c r="C8" s="13" t="s">
        <v>20</v>
      </c>
      <c r="D8" s="9" t="s">
        <v>14</v>
      </c>
      <c r="E8" s="11">
        <f>6.2*2.8+4.2*2.8+4*2.8</f>
        <v>40.32</v>
      </c>
      <c r="F8" s="9"/>
      <c r="G8" s="11"/>
      <c r="H8" s="10"/>
    </row>
    <row r="9" ht="30" customHeight="1" spans="1:8">
      <c r="A9" s="9">
        <v>5</v>
      </c>
      <c r="B9" s="9" t="s">
        <v>21</v>
      </c>
      <c r="C9" s="13" t="s">
        <v>22</v>
      </c>
      <c r="D9" s="9" t="s">
        <v>14</v>
      </c>
      <c r="E9" s="11">
        <f>9*2.6</f>
        <v>23.4</v>
      </c>
      <c r="F9" s="9"/>
      <c r="G9" s="11"/>
      <c r="H9" s="10"/>
    </row>
    <row r="10" ht="30" customHeight="1" spans="1:8">
      <c r="A10" s="9">
        <v>6</v>
      </c>
      <c r="B10" s="5" t="s">
        <v>23</v>
      </c>
      <c r="C10" s="13" t="s">
        <v>24</v>
      </c>
      <c r="D10" s="9" t="s">
        <v>25</v>
      </c>
      <c r="E10" s="11">
        <v>1.6</v>
      </c>
      <c r="F10" s="9"/>
      <c r="G10" s="11"/>
      <c r="H10" s="10"/>
    </row>
    <row r="11" ht="30" customHeight="1" spans="1:8">
      <c r="A11" s="9">
        <v>7</v>
      </c>
      <c r="B11" s="5" t="s">
        <v>26</v>
      </c>
      <c r="C11" s="13" t="s">
        <v>27</v>
      </c>
      <c r="D11" s="9" t="s">
        <v>28</v>
      </c>
      <c r="E11" s="11">
        <v>1</v>
      </c>
      <c r="F11" s="9"/>
      <c r="G11" s="11"/>
      <c r="H11" s="10"/>
    </row>
    <row r="12" ht="30" customHeight="1" spans="1:8">
      <c r="A12" s="9">
        <v>8</v>
      </c>
      <c r="B12" s="5" t="s">
        <v>29</v>
      </c>
      <c r="C12" s="13" t="s">
        <v>30</v>
      </c>
      <c r="D12" s="9" t="s">
        <v>14</v>
      </c>
      <c r="E12" s="11">
        <f>1.6*2</f>
        <v>3.2</v>
      </c>
      <c r="F12" s="9"/>
      <c r="G12" s="11"/>
      <c r="H12" s="10"/>
    </row>
    <row r="13" ht="30" customHeight="1" spans="1:8">
      <c r="A13" s="9">
        <v>9</v>
      </c>
      <c r="B13" s="5" t="s">
        <v>31</v>
      </c>
      <c r="C13" s="13" t="s">
        <v>32</v>
      </c>
      <c r="D13" s="9" t="s">
        <v>14</v>
      </c>
      <c r="E13" s="11">
        <f>1.3*2.2*3+1*2.2</f>
        <v>10.78</v>
      </c>
      <c r="F13" s="9"/>
      <c r="G13" s="11"/>
      <c r="H13" s="10"/>
    </row>
    <row r="14" ht="30" customHeight="1" spans="1:8">
      <c r="A14" s="5">
        <v>10</v>
      </c>
      <c r="B14" s="5" t="s">
        <v>33</v>
      </c>
      <c r="C14" s="13" t="s">
        <v>34</v>
      </c>
      <c r="D14" s="9" t="s">
        <v>35</v>
      </c>
      <c r="E14" s="11">
        <v>1</v>
      </c>
      <c r="F14" s="9"/>
      <c r="G14" s="11"/>
      <c r="H14" s="10"/>
    </row>
    <row r="15" ht="30" customHeight="1" spans="1:8">
      <c r="A15" s="5">
        <v>11</v>
      </c>
      <c r="B15" s="5" t="s">
        <v>36</v>
      </c>
      <c r="C15" s="13" t="s">
        <v>37</v>
      </c>
      <c r="D15" s="9" t="s">
        <v>35</v>
      </c>
      <c r="E15" s="11">
        <v>1</v>
      </c>
      <c r="F15" s="9"/>
      <c r="G15" s="11"/>
      <c r="H15" s="10"/>
    </row>
    <row r="16" spans="1:8">
      <c r="A16" s="7" t="s">
        <v>38</v>
      </c>
      <c r="B16" s="8"/>
      <c r="C16" s="13"/>
      <c r="D16" s="9"/>
      <c r="E16" s="11"/>
      <c r="F16" s="9"/>
      <c r="G16" s="11"/>
      <c r="H16" s="10"/>
    </row>
    <row r="17" ht="57" customHeight="1" spans="1:8">
      <c r="A17" s="9">
        <v>12</v>
      </c>
      <c r="B17" s="5" t="s">
        <v>39</v>
      </c>
      <c r="C17" s="13" t="s">
        <v>40</v>
      </c>
      <c r="D17" s="9" t="s">
        <v>14</v>
      </c>
      <c r="E17" s="11">
        <v>5.24</v>
      </c>
      <c r="F17" s="9"/>
      <c r="G17" s="11"/>
      <c r="H17" s="10"/>
    </row>
    <row r="18" ht="30" customHeight="1" spans="1:8">
      <c r="A18" s="9">
        <v>13</v>
      </c>
      <c r="B18" s="5" t="s">
        <v>41</v>
      </c>
      <c r="C18" s="13" t="s">
        <v>42</v>
      </c>
      <c r="D18" s="9" t="s">
        <v>28</v>
      </c>
      <c r="E18" s="11">
        <v>1</v>
      </c>
      <c r="F18" s="9"/>
      <c r="G18" s="11"/>
      <c r="H18" s="10"/>
    </row>
    <row r="19" ht="30" customHeight="1" spans="1:8">
      <c r="A19" s="9">
        <v>14</v>
      </c>
      <c r="B19" s="5" t="s">
        <v>43</v>
      </c>
      <c r="C19" s="13" t="s">
        <v>44</v>
      </c>
      <c r="D19" s="9" t="s">
        <v>28</v>
      </c>
      <c r="E19" s="11">
        <v>1</v>
      </c>
      <c r="F19" s="9"/>
      <c r="G19" s="11"/>
      <c r="H19" s="10"/>
    </row>
    <row r="20" ht="48" customHeight="1" spans="1:8">
      <c r="A20" s="9">
        <v>15</v>
      </c>
      <c r="B20" s="5" t="s">
        <v>45</v>
      </c>
      <c r="C20" s="13" t="s">
        <v>46</v>
      </c>
      <c r="D20" s="9" t="s">
        <v>28</v>
      </c>
      <c r="E20" s="11">
        <v>3</v>
      </c>
      <c r="F20" s="9"/>
      <c r="G20" s="11"/>
      <c r="H20" s="10"/>
    </row>
    <row r="21" ht="30" customHeight="1" spans="1:8">
      <c r="A21" s="9">
        <v>16</v>
      </c>
      <c r="B21" s="5" t="s">
        <v>47</v>
      </c>
      <c r="C21" s="13" t="s">
        <v>48</v>
      </c>
      <c r="D21" s="9" t="s">
        <v>28</v>
      </c>
      <c r="E21" s="11">
        <v>1</v>
      </c>
      <c r="F21" s="9"/>
      <c r="G21" s="11"/>
      <c r="H21" s="10"/>
    </row>
    <row r="22" ht="30" customHeight="1" spans="1:8">
      <c r="A22" s="9">
        <v>17</v>
      </c>
      <c r="B22" s="5" t="s">
        <v>49</v>
      </c>
      <c r="C22" s="13" t="s">
        <v>48</v>
      </c>
      <c r="D22" s="9" t="s">
        <v>35</v>
      </c>
      <c r="E22" s="11">
        <v>1</v>
      </c>
      <c r="F22" s="9"/>
      <c r="G22" s="11"/>
      <c r="H22" s="10"/>
    </row>
    <row r="23" ht="48" customHeight="1" spans="1:8">
      <c r="A23" s="9">
        <v>18</v>
      </c>
      <c r="B23" s="5" t="s">
        <v>50</v>
      </c>
      <c r="C23" s="13" t="s">
        <v>51</v>
      </c>
      <c r="D23" s="9" t="s">
        <v>14</v>
      </c>
      <c r="E23" s="11">
        <v>5.24</v>
      </c>
      <c r="F23" s="9"/>
      <c r="G23" s="11"/>
      <c r="H23" s="10"/>
    </row>
    <row r="24" ht="48" customHeight="1" spans="1:8">
      <c r="A24" s="9">
        <v>19</v>
      </c>
      <c r="B24" s="5" t="s">
        <v>52</v>
      </c>
      <c r="C24" s="13" t="s">
        <v>51</v>
      </c>
      <c r="D24" s="9" t="s">
        <v>14</v>
      </c>
      <c r="E24" s="11">
        <f>9.9*2.4-1*2+5.4*0.24</f>
        <v>23.056</v>
      </c>
      <c r="F24" s="9"/>
      <c r="G24" s="11"/>
      <c r="H24" s="10"/>
    </row>
    <row r="25" ht="30" customHeight="1" spans="1:8">
      <c r="A25" s="9">
        <v>20</v>
      </c>
      <c r="B25" s="5" t="s">
        <v>53</v>
      </c>
      <c r="C25" s="13" t="s">
        <v>54</v>
      </c>
      <c r="D25" s="9" t="s">
        <v>14</v>
      </c>
      <c r="E25" s="11">
        <f>E23</f>
        <v>5.24</v>
      </c>
      <c r="F25" s="9"/>
      <c r="G25" s="11"/>
      <c r="H25" s="10"/>
    </row>
    <row r="26" ht="30" customHeight="1" spans="1:8">
      <c r="A26" s="9">
        <v>21</v>
      </c>
      <c r="B26" s="5" t="s">
        <v>55</v>
      </c>
      <c r="C26" s="13" t="s">
        <v>54</v>
      </c>
      <c r="D26" s="9" t="s">
        <v>14</v>
      </c>
      <c r="E26" s="11">
        <f>E24</f>
        <v>23.056</v>
      </c>
      <c r="F26" s="9"/>
      <c r="G26" s="11"/>
      <c r="H26" s="10"/>
    </row>
    <row r="27" ht="30" customHeight="1" spans="1:8">
      <c r="A27" s="9">
        <v>22</v>
      </c>
      <c r="B27" s="5" t="s">
        <v>56</v>
      </c>
      <c r="C27" s="13" t="s">
        <v>54</v>
      </c>
      <c r="D27" s="9" t="s">
        <v>14</v>
      </c>
      <c r="E27" s="11">
        <f>E25</f>
        <v>5.24</v>
      </c>
      <c r="F27" s="9"/>
      <c r="G27" s="11"/>
      <c r="H27" s="10"/>
    </row>
    <row r="28" ht="30" customHeight="1" spans="1:8">
      <c r="A28" s="9">
        <v>23</v>
      </c>
      <c r="B28" s="5" t="s">
        <v>57</v>
      </c>
      <c r="C28" s="13" t="s">
        <v>58</v>
      </c>
      <c r="D28" s="9" t="s">
        <v>14</v>
      </c>
      <c r="E28" s="11">
        <f>E23+9.9*1.8</f>
        <v>23.06</v>
      </c>
      <c r="F28" s="9"/>
      <c r="G28" s="11"/>
      <c r="H28" s="10"/>
    </row>
    <row r="29" ht="30" customHeight="1" spans="1:8">
      <c r="A29" s="9">
        <v>24</v>
      </c>
      <c r="B29" s="5" t="s">
        <v>33</v>
      </c>
      <c r="C29" s="13" t="s">
        <v>59</v>
      </c>
      <c r="D29" s="9" t="s">
        <v>35</v>
      </c>
      <c r="E29" s="11">
        <v>1</v>
      </c>
      <c r="F29" s="9"/>
      <c r="G29" s="11"/>
      <c r="H29" s="10"/>
    </row>
    <row r="30" spans="1:8">
      <c r="A30" s="9" t="s">
        <v>60</v>
      </c>
      <c r="B30" s="9" t="s">
        <v>61</v>
      </c>
      <c r="C30" s="13"/>
      <c r="D30" s="9"/>
      <c r="E30" s="11"/>
      <c r="F30" s="9"/>
      <c r="G30" s="11"/>
      <c r="H30" s="10"/>
    </row>
    <row r="31" spans="1:8">
      <c r="A31" s="14" t="s">
        <v>62</v>
      </c>
      <c r="B31" s="15"/>
      <c r="C31" s="13"/>
      <c r="D31" s="9"/>
      <c r="E31" s="11"/>
      <c r="F31" s="9"/>
      <c r="G31" s="11"/>
      <c r="H31" s="10"/>
    </row>
    <row r="32" ht="108" customHeight="1" spans="1:8">
      <c r="A32" s="9">
        <v>25</v>
      </c>
      <c r="B32" s="9" t="s">
        <v>63</v>
      </c>
      <c r="C32" s="13" t="s">
        <v>64</v>
      </c>
      <c r="D32" s="9" t="s">
        <v>65</v>
      </c>
      <c r="E32" s="11">
        <v>11</v>
      </c>
      <c r="F32" s="9"/>
      <c r="G32" s="11"/>
      <c r="H32" s="10"/>
    </row>
    <row r="33" ht="75" customHeight="1" spans="1:8">
      <c r="A33" s="9">
        <v>26</v>
      </c>
      <c r="B33" s="9" t="s">
        <v>66</v>
      </c>
      <c r="C33" s="10" t="s">
        <v>67</v>
      </c>
      <c r="D33" s="9" t="s">
        <v>65</v>
      </c>
      <c r="E33" s="9">
        <v>2</v>
      </c>
      <c r="F33" s="9"/>
      <c r="G33" s="11"/>
      <c r="H33" s="10"/>
    </row>
    <row r="34" ht="38" customHeight="1" spans="1:8">
      <c r="A34" s="9">
        <v>27</v>
      </c>
      <c r="B34" s="9" t="s">
        <v>68</v>
      </c>
      <c r="C34" s="10" t="s">
        <v>69</v>
      </c>
      <c r="D34" s="9" t="s">
        <v>65</v>
      </c>
      <c r="E34" s="9">
        <v>2</v>
      </c>
      <c r="F34" s="9"/>
      <c r="G34" s="11"/>
      <c r="H34" s="10"/>
    </row>
    <row r="35" ht="164" customHeight="1" spans="1:8">
      <c r="A35" s="9">
        <v>28</v>
      </c>
      <c r="B35" s="5" t="s">
        <v>70</v>
      </c>
      <c r="C35" s="10" t="s">
        <v>71</v>
      </c>
      <c r="D35" s="9" t="s">
        <v>14</v>
      </c>
      <c r="E35" s="9">
        <f>E6</f>
        <v>65.47</v>
      </c>
      <c r="F35" s="9"/>
      <c r="G35" s="11"/>
      <c r="H35" s="10"/>
    </row>
    <row r="36" ht="98" customHeight="1" spans="1:8">
      <c r="A36" s="9">
        <v>29</v>
      </c>
      <c r="B36" s="9" t="s">
        <v>72</v>
      </c>
      <c r="C36" s="10" t="s">
        <v>73</v>
      </c>
      <c r="D36" s="9" t="s">
        <v>25</v>
      </c>
      <c r="E36" s="9">
        <v>11</v>
      </c>
      <c r="F36" s="9"/>
      <c r="G36" s="11"/>
      <c r="H36" s="10"/>
    </row>
    <row r="37" ht="54" customHeight="1" spans="1:8">
      <c r="A37" s="9">
        <v>30</v>
      </c>
      <c r="B37" s="9" t="s">
        <v>74</v>
      </c>
      <c r="C37" s="10" t="s">
        <v>75</v>
      </c>
      <c r="D37" s="9" t="s">
        <v>14</v>
      </c>
      <c r="E37" s="11">
        <f>E5</f>
        <v>70.576</v>
      </c>
      <c r="F37" s="9"/>
      <c r="G37" s="11"/>
      <c r="H37" s="10"/>
    </row>
    <row r="38" ht="33" customHeight="1" spans="1:8">
      <c r="A38" s="9">
        <v>31</v>
      </c>
      <c r="B38" s="9" t="s">
        <v>76</v>
      </c>
      <c r="C38" s="16" t="s">
        <v>77</v>
      </c>
      <c r="D38" s="9" t="s">
        <v>25</v>
      </c>
      <c r="E38" s="9">
        <v>51.65</v>
      </c>
      <c r="F38" s="9"/>
      <c r="G38" s="11"/>
      <c r="H38" s="10"/>
    </row>
    <row r="39" ht="87" customHeight="1" spans="1:8">
      <c r="A39" s="9">
        <v>32</v>
      </c>
      <c r="B39" s="9" t="s">
        <v>78</v>
      </c>
      <c r="C39" s="10" t="s">
        <v>79</v>
      </c>
      <c r="D39" s="9" t="s">
        <v>14</v>
      </c>
      <c r="E39" s="9">
        <f>E9+2.7*2.8</f>
        <v>30.96</v>
      </c>
      <c r="F39" s="9"/>
      <c r="G39" s="11"/>
      <c r="H39" s="10"/>
    </row>
    <row r="40" ht="72" customHeight="1" spans="1:8">
      <c r="A40" s="9">
        <v>33</v>
      </c>
      <c r="B40" s="9" t="s">
        <v>80</v>
      </c>
      <c r="C40" s="10" t="s">
        <v>81</v>
      </c>
      <c r="D40" s="9" t="s">
        <v>25</v>
      </c>
      <c r="E40" s="9">
        <v>1.6</v>
      </c>
      <c r="F40" s="9"/>
      <c r="G40" s="11"/>
      <c r="H40" s="10"/>
    </row>
    <row r="41" ht="151" customHeight="1" spans="1:8">
      <c r="A41" s="9">
        <v>34</v>
      </c>
      <c r="B41" s="9" t="s">
        <v>82</v>
      </c>
      <c r="C41" s="10" t="s">
        <v>83</v>
      </c>
      <c r="D41" s="9" t="s">
        <v>14</v>
      </c>
      <c r="E41" s="9">
        <f>E12</f>
        <v>3.2</v>
      </c>
      <c r="F41" s="9"/>
      <c r="G41" s="11"/>
      <c r="H41" s="10"/>
    </row>
    <row r="42" ht="103" customHeight="1" spans="1:8">
      <c r="A42" s="9">
        <v>35</v>
      </c>
      <c r="B42" s="9" t="s">
        <v>84</v>
      </c>
      <c r="C42" s="10" t="s">
        <v>85</v>
      </c>
      <c r="D42" s="9" t="s">
        <v>65</v>
      </c>
      <c r="E42" s="9">
        <v>1</v>
      </c>
      <c r="F42" s="9"/>
      <c r="G42" s="11"/>
      <c r="H42" s="10"/>
    </row>
    <row r="43" ht="28" customHeight="1" spans="1:8">
      <c r="A43" s="9">
        <v>36</v>
      </c>
      <c r="B43" s="9" t="s">
        <v>86</v>
      </c>
      <c r="C43" s="16" t="s">
        <v>87</v>
      </c>
      <c r="D43" s="9" t="s">
        <v>65</v>
      </c>
      <c r="E43" s="9">
        <v>1</v>
      </c>
      <c r="F43" s="9"/>
      <c r="G43" s="11"/>
      <c r="H43" s="10"/>
    </row>
    <row r="44" ht="82" customHeight="1" spans="1:8">
      <c r="A44" s="9">
        <v>37</v>
      </c>
      <c r="B44" s="9" t="s">
        <v>88</v>
      </c>
      <c r="C44" s="10" t="s">
        <v>89</v>
      </c>
      <c r="D44" s="9" t="s">
        <v>65</v>
      </c>
      <c r="E44" s="9">
        <v>25</v>
      </c>
      <c r="F44" s="9"/>
      <c r="G44" s="11"/>
      <c r="H44" s="10"/>
    </row>
    <row r="45" ht="84" customHeight="1" spans="1:8">
      <c r="A45" s="9">
        <v>38</v>
      </c>
      <c r="B45" s="9" t="s">
        <v>90</v>
      </c>
      <c r="C45" s="10" t="s">
        <v>91</v>
      </c>
      <c r="D45" s="9" t="s">
        <v>65</v>
      </c>
      <c r="E45" s="9">
        <v>4</v>
      </c>
      <c r="F45" s="9"/>
      <c r="G45" s="11"/>
      <c r="H45" s="17"/>
    </row>
    <row r="46" ht="80" customHeight="1" spans="1:8">
      <c r="A46" s="9">
        <v>39</v>
      </c>
      <c r="B46" s="9" t="s">
        <v>92</v>
      </c>
      <c r="C46" s="13" t="s">
        <v>93</v>
      </c>
      <c r="D46" s="9" t="s">
        <v>65</v>
      </c>
      <c r="E46" s="11">
        <v>2</v>
      </c>
      <c r="F46" s="9"/>
      <c r="G46" s="11"/>
      <c r="H46" s="10"/>
    </row>
    <row r="47" ht="108" customHeight="1" spans="1:8">
      <c r="A47" s="9">
        <v>40</v>
      </c>
      <c r="B47" s="9" t="s">
        <v>94</v>
      </c>
      <c r="C47" s="13" t="s">
        <v>95</v>
      </c>
      <c r="D47" s="9" t="s">
        <v>65</v>
      </c>
      <c r="E47" s="11">
        <v>30</v>
      </c>
      <c r="F47" s="9"/>
      <c r="G47" s="11"/>
      <c r="H47" s="10"/>
    </row>
    <row r="48" ht="141" customHeight="1" spans="1:8">
      <c r="A48" s="9">
        <v>41</v>
      </c>
      <c r="B48" s="9" t="s">
        <v>96</v>
      </c>
      <c r="C48" s="13" t="s">
        <v>97</v>
      </c>
      <c r="D48" s="9" t="s">
        <v>65</v>
      </c>
      <c r="E48" s="11">
        <v>2</v>
      </c>
      <c r="F48" s="9"/>
      <c r="G48" s="11"/>
      <c r="H48" s="10"/>
    </row>
    <row r="49" ht="59" customHeight="1" spans="1:8">
      <c r="A49" s="9">
        <v>42</v>
      </c>
      <c r="B49" s="9" t="s">
        <v>98</v>
      </c>
      <c r="C49" s="13" t="s">
        <v>99</v>
      </c>
      <c r="D49" s="9" t="s">
        <v>14</v>
      </c>
      <c r="E49" s="11">
        <f>E7</f>
        <v>133.042</v>
      </c>
      <c r="F49" s="9"/>
      <c r="G49" s="11"/>
      <c r="H49" s="10"/>
    </row>
    <row r="50" ht="36" customHeight="1" spans="1:8">
      <c r="A50" s="9">
        <v>43</v>
      </c>
      <c r="B50" s="9" t="s">
        <v>100</v>
      </c>
      <c r="C50" s="13" t="s">
        <v>101</v>
      </c>
      <c r="D50" s="9" t="s">
        <v>35</v>
      </c>
      <c r="E50" s="11">
        <v>1</v>
      </c>
      <c r="F50" s="9"/>
      <c r="G50" s="11"/>
      <c r="H50" s="10"/>
    </row>
    <row r="51" ht="45" customHeight="1" spans="1:8">
      <c r="A51" s="9">
        <v>44</v>
      </c>
      <c r="B51" s="9" t="s">
        <v>102</v>
      </c>
      <c r="C51" s="13" t="s">
        <v>103</v>
      </c>
      <c r="D51" s="9" t="s">
        <v>14</v>
      </c>
      <c r="E51" s="11">
        <f>E8</f>
        <v>40.32</v>
      </c>
      <c r="F51" s="9"/>
      <c r="G51" s="11"/>
      <c r="H51" s="10"/>
    </row>
    <row r="52" ht="59" customHeight="1" spans="1:8">
      <c r="A52" s="9">
        <v>45</v>
      </c>
      <c r="B52" s="9" t="s">
        <v>104</v>
      </c>
      <c r="C52" s="13" t="s">
        <v>105</v>
      </c>
      <c r="D52" s="9" t="s">
        <v>28</v>
      </c>
      <c r="E52" s="11">
        <v>1</v>
      </c>
      <c r="F52" s="9"/>
      <c r="G52" s="11"/>
      <c r="H52" s="10"/>
    </row>
    <row r="53" ht="48" customHeight="1" spans="1:8">
      <c r="A53" s="9">
        <v>46</v>
      </c>
      <c r="B53" s="9" t="s">
        <v>106</v>
      </c>
      <c r="C53" s="13" t="s">
        <v>107</v>
      </c>
      <c r="D53" s="9" t="s">
        <v>108</v>
      </c>
      <c r="E53" s="11">
        <v>1</v>
      </c>
      <c r="F53" s="9"/>
      <c r="G53" s="11"/>
      <c r="H53" s="10"/>
    </row>
    <row r="54" spans="1:8">
      <c r="A54" s="14" t="s">
        <v>38</v>
      </c>
      <c r="B54" s="15"/>
      <c r="C54" s="13"/>
      <c r="D54" s="9"/>
      <c r="E54" s="11"/>
      <c r="F54" s="9"/>
      <c r="G54" s="11"/>
      <c r="H54" s="10"/>
    </row>
    <row r="55" ht="78" customHeight="1" spans="1:8">
      <c r="A55" s="9">
        <v>47</v>
      </c>
      <c r="B55" s="9" t="s">
        <v>109</v>
      </c>
      <c r="C55" s="13" t="s">
        <v>110</v>
      </c>
      <c r="D55" s="9" t="s">
        <v>14</v>
      </c>
      <c r="E55" s="11">
        <f>E17</f>
        <v>5.24</v>
      </c>
      <c r="F55" s="9"/>
      <c r="G55" s="11"/>
      <c r="H55" s="10"/>
    </row>
    <row r="56" ht="108" customHeight="1" spans="1:8">
      <c r="A56" s="9">
        <v>48</v>
      </c>
      <c r="B56" s="9" t="s">
        <v>111</v>
      </c>
      <c r="C56" s="13" t="s">
        <v>112</v>
      </c>
      <c r="D56" s="9" t="s">
        <v>14</v>
      </c>
      <c r="E56" s="11">
        <f>E26</f>
        <v>23.056</v>
      </c>
      <c r="F56" s="9"/>
      <c r="G56" s="11"/>
      <c r="H56" s="10"/>
    </row>
    <row r="57" ht="115" customHeight="1" spans="1:8">
      <c r="A57" s="9">
        <v>49</v>
      </c>
      <c r="B57" s="9" t="s">
        <v>113</v>
      </c>
      <c r="C57" s="13" t="s">
        <v>114</v>
      </c>
      <c r="D57" s="9" t="s">
        <v>14</v>
      </c>
      <c r="E57" s="11">
        <f>E55</f>
        <v>5.24</v>
      </c>
      <c r="F57" s="9"/>
      <c r="G57" s="11"/>
      <c r="H57" s="10"/>
    </row>
    <row r="58" ht="114" customHeight="1" spans="1:8">
      <c r="A58" s="9">
        <v>50</v>
      </c>
      <c r="B58" s="9" t="s">
        <v>115</v>
      </c>
      <c r="C58" s="13" t="s">
        <v>114</v>
      </c>
      <c r="D58" s="9"/>
      <c r="E58" s="11">
        <f>E56</f>
        <v>23.056</v>
      </c>
      <c r="F58" s="9"/>
      <c r="G58" s="11"/>
      <c r="H58" s="10"/>
    </row>
    <row r="59" ht="34" customHeight="1" spans="1:8">
      <c r="A59" s="9">
        <v>51</v>
      </c>
      <c r="B59" s="9" t="s">
        <v>116</v>
      </c>
      <c r="C59" s="13" t="s">
        <v>117</v>
      </c>
      <c r="D59" s="9" t="s">
        <v>14</v>
      </c>
      <c r="E59" s="11">
        <f>E58</f>
        <v>23.056</v>
      </c>
      <c r="F59" s="9"/>
      <c r="G59" s="11"/>
      <c r="H59" s="10"/>
    </row>
    <row r="60" ht="72" customHeight="1" spans="1:8">
      <c r="A60" s="9">
        <v>52</v>
      </c>
      <c r="B60" s="9" t="s">
        <v>118</v>
      </c>
      <c r="C60" s="13" t="s">
        <v>119</v>
      </c>
      <c r="D60" s="9" t="s">
        <v>14</v>
      </c>
      <c r="E60" s="11">
        <f>E57</f>
        <v>5.24</v>
      </c>
      <c r="F60" s="9"/>
      <c r="G60" s="11"/>
      <c r="H60" s="10"/>
    </row>
    <row r="61" ht="35" customHeight="1" spans="1:8">
      <c r="A61" s="9">
        <v>53</v>
      </c>
      <c r="B61" s="9" t="s">
        <v>120</v>
      </c>
      <c r="C61" s="13" t="s">
        <v>121</v>
      </c>
      <c r="D61" s="9" t="s">
        <v>14</v>
      </c>
      <c r="E61" s="11">
        <f>E60</f>
        <v>5.24</v>
      </c>
      <c r="F61" s="9"/>
      <c r="G61" s="11"/>
      <c r="H61" s="10"/>
    </row>
    <row r="62" ht="31" customHeight="1" spans="1:8">
      <c r="A62" s="9">
        <v>54</v>
      </c>
      <c r="B62" s="9" t="s">
        <v>122</v>
      </c>
      <c r="C62" s="13" t="s">
        <v>123</v>
      </c>
      <c r="D62" s="9" t="s">
        <v>14</v>
      </c>
      <c r="E62" s="11">
        <f>E61</f>
        <v>5.24</v>
      </c>
      <c r="F62" s="9"/>
      <c r="G62" s="11"/>
      <c r="H62" s="10"/>
    </row>
    <row r="63" ht="153" customHeight="1" spans="1:8">
      <c r="A63" s="9">
        <v>55</v>
      </c>
      <c r="B63" s="9" t="s">
        <v>124</v>
      </c>
      <c r="C63" s="13" t="s">
        <v>125</v>
      </c>
      <c r="D63" s="9" t="s">
        <v>14</v>
      </c>
      <c r="E63" s="11">
        <f>E62</f>
        <v>5.24</v>
      </c>
      <c r="F63" s="9"/>
      <c r="G63" s="11"/>
      <c r="H63" s="10"/>
    </row>
    <row r="64" ht="147" customHeight="1" spans="1:8">
      <c r="A64" s="9">
        <v>56</v>
      </c>
      <c r="B64" s="9" t="s">
        <v>126</v>
      </c>
      <c r="C64" s="13" t="s">
        <v>127</v>
      </c>
      <c r="D64" s="9" t="s">
        <v>14</v>
      </c>
      <c r="E64" s="11">
        <f>E59</f>
        <v>23.056</v>
      </c>
      <c r="F64" s="9"/>
      <c r="G64" s="11"/>
      <c r="H64" s="10"/>
    </row>
    <row r="65" ht="59" customHeight="1" spans="1:8">
      <c r="A65" s="9">
        <v>57</v>
      </c>
      <c r="B65" s="9" t="s">
        <v>128</v>
      </c>
      <c r="C65" s="13" t="s">
        <v>129</v>
      </c>
      <c r="D65" s="9" t="s">
        <v>65</v>
      </c>
      <c r="E65" s="11">
        <v>1</v>
      </c>
      <c r="F65" s="9"/>
      <c r="G65" s="11"/>
      <c r="H65" s="10"/>
    </row>
    <row r="66" ht="93" customHeight="1" spans="1:8">
      <c r="A66" s="9">
        <v>58</v>
      </c>
      <c r="B66" s="9" t="s">
        <v>130</v>
      </c>
      <c r="C66" s="13" t="s">
        <v>131</v>
      </c>
      <c r="D66" s="9" t="s">
        <v>28</v>
      </c>
      <c r="E66" s="11">
        <v>1</v>
      </c>
      <c r="F66" s="9"/>
      <c r="G66" s="11"/>
      <c r="H66" s="10"/>
    </row>
    <row r="67" ht="168" customHeight="1" spans="1:8">
      <c r="A67" s="9">
        <v>59</v>
      </c>
      <c r="B67" s="9" t="s">
        <v>132</v>
      </c>
      <c r="C67" s="13" t="s">
        <v>133</v>
      </c>
      <c r="D67" s="9" t="s">
        <v>14</v>
      </c>
      <c r="E67" s="11">
        <f>E63</f>
        <v>5.24</v>
      </c>
      <c r="F67" s="9"/>
      <c r="G67" s="11"/>
      <c r="H67" s="10"/>
    </row>
    <row r="68" ht="30" customHeight="1" spans="1:8">
      <c r="A68" s="9">
        <v>60</v>
      </c>
      <c r="B68" s="9" t="s">
        <v>134</v>
      </c>
      <c r="C68" s="13" t="s">
        <v>135</v>
      </c>
      <c r="D68" s="11" t="s">
        <v>35</v>
      </c>
      <c r="E68" s="9">
        <v>1</v>
      </c>
      <c r="F68" s="9"/>
      <c r="G68" s="11"/>
      <c r="H68" s="10"/>
    </row>
    <row r="69" ht="30" customHeight="1" spans="1:8">
      <c r="A69" s="9">
        <v>61</v>
      </c>
      <c r="B69" s="9" t="s">
        <v>136</v>
      </c>
      <c r="C69" s="13" t="s">
        <v>137</v>
      </c>
      <c r="D69" s="11" t="s">
        <v>28</v>
      </c>
      <c r="E69" s="9">
        <v>1</v>
      </c>
      <c r="F69" s="9"/>
      <c r="G69" s="11"/>
      <c r="H69" s="10"/>
    </row>
    <row r="70" ht="30" customHeight="1" spans="1:8">
      <c r="A70" s="9">
        <v>62</v>
      </c>
      <c r="B70" s="5" t="s">
        <v>138</v>
      </c>
      <c r="C70" s="13" t="s">
        <v>139</v>
      </c>
      <c r="D70" s="11" t="s">
        <v>65</v>
      </c>
      <c r="E70" s="9">
        <v>1</v>
      </c>
      <c r="F70" s="9"/>
      <c r="G70" s="11"/>
      <c r="H70" s="10"/>
    </row>
    <row r="71" ht="30" customHeight="1" spans="1:8">
      <c r="A71" s="9">
        <v>63</v>
      </c>
      <c r="B71" s="9" t="s">
        <v>100</v>
      </c>
      <c r="C71" s="13" t="s">
        <v>140</v>
      </c>
      <c r="D71" s="11" t="s">
        <v>35</v>
      </c>
      <c r="E71" s="9">
        <v>1</v>
      </c>
      <c r="F71" s="9"/>
      <c r="G71" s="11"/>
      <c r="H71" s="10"/>
    </row>
    <row r="72" ht="47" customHeight="1" spans="1:8">
      <c r="A72" s="9">
        <v>64</v>
      </c>
      <c r="B72" s="15" t="s">
        <v>141</v>
      </c>
      <c r="C72" s="13" t="s">
        <v>142</v>
      </c>
      <c r="D72" s="11" t="s">
        <v>28</v>
      </c>
      <c r="E72" s="9">
        <v>3</v>
      </c>
      <c r="F72" s="9"/>
      <c r="G72" s="11"/>
      <c r="H72" s="10"/>
    </row>
    <row r="73" ht="30" customHeight="1" spans="1:8">
      <c r="A73" s="9">
        <v>65</v>
      </c>
      <c r="B73" s="15" t="s">
        <v>143</v>
      </c>
      <c r="C73" s="13" t="s">
        <v>144</v>
      </c>
      <c r="D73" s="11" t="s">
        <v>65</v>
      </c>
      <c r="E73" s="9">
        <v>1</v>
      </c>
      <c r="F73" s="9"/>
      <c r="G73" s="11"/>
      <c r="H73" s="10"/>
    </row>
    <row r="74" ht="30" customHeight="1" spans="1:8">
      <c r="A74" s="9">
        <v>66</v>
      </c>
      <c r="B74" s="9" t="s">
        <v>145</v>
      </c>
      <c r="C74" s="13" t="s">
        <v>146</v>
      </c>
      <c r="D74" s="11" t="s">
        <v>28</v>
      </c>
      <c r="E74" s="9">
        <v>1</v>
      </c>
      <c r="F74" s="9"/>
      <c r="G74" s="11"/>
      <c r="H74" s="10"/>
    </row>
    <row r="75" ht="30" customHeight="1" spans="1:8">
      <c r="A75" s="9">
        <v>67</v>
      </c>
      <c r="B75" s="9" t="s">
        <v>147</v>
      </c>
      <c r="C75" s="13" t="s">
        <v>146</v>
      </c>
      <c r="D75" s="11" t="s">
        <v>65</v>
      </c>
      <c r="E75" s="9">
        <v>1</v>
      </c>
      <c r="F75" s="9"/>
      <c r="G75" s="11"/>
      <c r="H75" s="10"/>
    </row>
    <row r="76" ht="30" customHeight="1" spans="1:8">
      <c r="A76" s="9">
        <v>68</v>
      </c>
      <c r="B76" s="9" t="s">
        <v>148</v>
      </c>
      <c r="C76" s="13" t="s">
        <v>149</v>
      </c>
      <c r="D76" s="11" t="s">
        <v>65</v>
      </c>
      <c r="E76" s="9">
        <v>1</v>
      </c>
      <c r="F76" s="9"/>
      <c r="G76" s="11"/>
      <c r="H76" s="10"/>
    </row>
    <row r="77" ht="30" customHeight="1" spans="1:8">
      <c r="A77" s="9">
        <v>69</v>
      </c>
      <c r="B77" s="9" t="s">
        <v>150</v>
      </c>
      <c r="C77" s="13" t="s">
        <v>151</v>
      </c>
      <c r="D77" s="11" t="s">
        <v>28</v>
      </c>
      <c r="E77" s="9">
        <v>1</v>
      </c>
      <c r="F77" s="9"/>
      <c r="G77" s="11"/>
      <c r="H77" s="10"/>
    </row>
    <row r="78" ht="30" customHeight="1" spans="1:8">
      <c r="A78" s="9">
        <v>70</v>
      </c>
      <c r="B78" s="9" t="s">
        <v>152</v>
      </c>
      <c r="C78" s="13" t="s">
        <v>151</v>
      </c>
      <c r="D78" s="9" t="s">
        <v>28</v>
      </c>
      <c r="E78" s="11">
        <v>1</v>
      </c>
      <c r="F78" s="9"/>
      <c r="G78" s="11"/>
      <c r="H78" s="10"/>
    </row>
    <row r="79" spans="1:8">
      <c r="A79" s="14" t="s">
        <v>153</v>
      </c>
      <c r="B79" s="15" t="s">
        <v>154</v>
      </c>
      <c r="C79" s="13"/>
      <c r="D79" s="9"/>
      <c r="E79" s="11"/>
      <c r="F79" s="9"/>
      <c r="G79" s="11"/>
      <c r="H79" s="10"/>
    </row>
    <row r="80" ht="30" customHeight="1" spans="1:8">
      <c r="A80" s="9">
        <v>70</v>
      </c>
      <c r="B80" s="9" t="s">
        <v>155</v>
      </c>
      <c r="C80" s="13"/>
      <c r="D80" s="9" t="s">
        <v>35</v>
      </c>
      <c r="E80" s="11">
        <v>1</v>
      </c>
      <c r="F80" s="9"/>
      <c r="G80" s="11"/>
      <c r="H80" s="10"/>
    </row>
    <row r="81" ht="30" customHeight="1" spans="1:8">
      <c r="A81" s="9">
        <v>71</v>
      </c>
      <c r="B81" s="9" t="s">
        <v>156</v>
      </c>
      <c r="C81" s="13"/>
      <c r="D81" s="9" t="s">
        <v>35</v>
      </c>
      <c r="E81" s="11">
        <v>1</v>
      </c>
      <c r="F81" s="9"/>
      <c r="G81" s="11"/>
      <c r="H81" s="10"/>
    </row>
    <row r="82" ht="30" customHeight="1" spans="1:8">
      <c r="A82" s="9">
        <v>72</v>
      </c>
      <c r="B82" s="9" t="s">
        <v>157</v>
      </c>
      <c r="C82" s="13"/>
      <c r="D82" s="9" t="s">
        <v>35</v>
      </c>
      <c r="E82" s="11">
        <v>1</v>
      </c>
      <c r="F82" s="9"/>
      <c r="G82" s="11"/>
      <c r="H82" s="10"/>
    </row>
    <row r="83" ht="30" customHeight="1" spans="1:8">
      <c r="A83" s="9">
        <v>73</v>
      </c>
      <c r="B83" s="9" t="s">
        <v>158</v>
      </c>
      <c r="C83" s="13" t="s">
        <v>159</v>
      </c>
      <c r="D83" s="9" t="s">
        <v>35</v>
      </c>
      <c r="E83" s="11">
        <v>1</v>
      </c>
      <c r="F83" s="9"/>
      <c r="G83" s="11"/>
      <c r="H83" s="10"/>
    </row>
    <row r="84" ht="84" customHeight="1" spans="1:8">
      <c r="A84" s="9" t="s">
        <v>160</v>
      </c>
      <c r="B84" s="9"/>
      <c r="C84" s="13"/>
      <c r="D84" s="9"/>
      <c r="E84" s="11"/>
      <c r="F84" s="9"/>
      <c r="G84" s="11"/>
      <c r="H84" s="10" t="s">
        <v>161</v>
      </c>
    </row>
  </sheetData>
  <mergeCells count="6">
    <mergeCell ref="A1:H1"/>
    <mergeCell ref="A4:B4"/>
    <mergeCell ref="A16:B16"/>
    <mergeCell ref="A31:B31"/>
    <mergeCell ref="A54:B54"/>
    <mergeCell ref="A84:B8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22楼套房改造预算</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凡哥</dc:creator>
  <cp:lastModifiedBy>昕</cp:lastModifiedBy>
  <dcterms:created xsi:type="dcterms:W3CDTF">2023-05-12T11:15:00Z</dcterms:created>
  <dcterms:modified xsi:type="dcterms:W3CDTF">2026-01-12T01:55:07Z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6E65E42A68784BAA84CA9398306B16E5_13</vt:lpwstr>
  </property>
  <property fmtid="{D5CDD505-2E9C-101B-9397-08002B2CF9AE}" pid="4" name="CalculationRule">
    <vt:i4>0</vt:i4>
  </property>
</Properties>
</file>